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3\users\anetal\Moji dokumenti\Moji dokumenti\excel\"/>
    </mc:Choice>
  </mc:AlternateContent>
  <bookViews>
    <workbookView xWindow="360" yWindow="75" windowWidth="11340" windowHeight="67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K34" i="1" l="1"/>
  <c r="C34" i="1" l="1"/>
  <c r="J32" i="1"/>
  <c r="J31" i="1"/>
  <c r="J28" i="1"/>
  <c r="J26" i="1"/>
  <c r="J25" i="1"/>
  <c r="J24" i="1"/>
  <c r="J23" i="1"/>
  <c r="J21" i="1"/>
  <c r="J20" i="1"/>
  <c r="J19" i="1"/>
  <c r="J18" i="1"/>
  <c r="J17" i="1"/>
  <c r="J16" i="1"/>
  <c r="J15" i="1"/>
  <c r="J14" i="1"/>
  <c r="J12" i="1"/>
  <c r="J11" i="1"/>
  <c r="J10" i="1"/>
  <c r="J9" i="1"/>
  <c r="J7" i="1"/>
  <c r="J6" i="1"/>
  <c r="J33" i="1"/>
  <c r="J30" i="1"/>
  <c r="J29" i="1"/>
  <c r="J27" i="1"/>
  <c r="J22" i="1"/>
  <c r="J13" i="1"/>
  <c r="J8" i="1"/>
  <c r="I33" i="1"/>
  <c r="I30" i="1"/>
  <c r="I29" i="1"/>
  <c r="I22" i="1"/>
  <c r="I13" i="1"/>
  <c r="I8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K27" i="1" l="1"/>
  <c r="K19" i="1"/>
  <c r="K17" i="1"/>
  <c r="K15" i="1"/>
  <c r="K13" i="1"/>
  <c r="K21" i="1"/>
  <c r="K33" i="1"/>
  <c r="K31" i="1"/>
  <c r="K30" i="1"/>
  <c r="K29" i="1"/>
  <c r="K28" i="1"/>
  <c r="K25" i="1"/>
  <c r="K24" i="1"/>
  <c r="K23" i="1"/>
  <c r="K22" i="1"/>
  <c r="K18" i="1"/>
  <c r="K16" i="1"/>
  <c r="K14" i="1"/>
  <c r="K11" i="1"/>
  <c r="K10" i="1"/>
  <c r="K9" i="1"/>
  <c r="K8" i="1"/>
  <c r="K7" i="1"/>
  <c r="K6" i="1"/>
  <c r="K12" i="1" l="1"/>
  <c r="K20" i="1"/>
  <c r="K26" i="1"/>
  <c r="J34" i="1"/>
  <c r="I34" i="1"/>
  <c r="G34" i="1" l="1"/>
  <c r="H34" i="1" l="1"/>
</calcChain>
</file>

<file path=xl/sharedStrings.xml><?xml version="1.0" encoding="utf-8"?>
<sst xmlns="http://schemas.openxmlformats.org/spreadsheetml/2006/main" count="59" uniqueCount="51">
  <si>
    <t>SKUPAJ</t>
  </si>
  <si>
    <t>TOČKE</t>
  </si>
  <si>
    <t xml:space="preserve">REDNA </t>
  </si>
  <si>
    <t>DEJAVNOST</t>
  </si>
  <si>
    <t>PROGRAM</t>
  </si>
  <si>
    <t>ŠT.1</t>
  </si>
  <si>
    <t>ŠT.</t>
  </si>
  <si>
    <t>DRUŠTVA</t>
  </si>
  <si>
    <t>ŠT.2</t>
  </si>
  <si>
    <t>ŠT.3</t>
  </si>
  <si>
    <t>NAZIV</t>
  </si>
  <si>
    <t>DRUŠTVO INVALIDOV TRŽIČ</t>
  </si>
  <si>
    <t xml:space="preserve">SKUPNO </t>
  </si>
  <si>
    <t>TOČK</t>
  </si>
  <si>
    <t>DODELITEV</t>
  </si>
  <si>
    <t xml:space="preserve">TOČK </t>
  </si>
  <si>
    <t>za redno dejavnost</t>
  </si>
  <si>
    <t>za  programe</t>
  </si>
  <si>
    <t>DRUŠTVO PARAPLEGIKOV GORENJSKE</t>
  </si>
  <si>
    <t xml:space="preserve">ODOBRENO </t>
  </si>
  <si>
    <t>EUR</t>
  </si>
  <si>
    <t>ODOBRENO</t>
  </si>
  <si>
    <t>ZA PROGRAME</t>
  </si>
  <si>
    <t>SREDSTEV V EUR</t>
  </si>
  <si>
    <t xml:space="preserve">SKUPAJ DEJAVNOST+PROGRAMI- </t>
  </si>
  <si>
    <t>ZŠAM TRŽIČ</t>
  </si>
  <si>
    <t>ŽUPNIJSKA KARITAS KRIŽE</t>
  </si>
  <si>
    <t>KORONARNO DRUŠTVO GORENJSKE</t>
  </si>
  <si>
    <t>DRUŠTVO ZAUPNI TELEFON SAMARIJAN</t>
  </si>
  <si>
    <t>REJNIŠKO DRUŠTVO SLOVENIJE</t>
  </si>
  <si>
    <t>DRUŠTVO ZA FIBROMIALGIJO</t>
  </si>
  <si>
    <t>DRUŠTVO CIVILNIH INVALIDOV VOJN GORENJSKE</t>
  </si>
  <si>
    <t>ŽUPNIJSKA KARITAS TRŽIČ - BISTRICA</t>
  </si>
  <si>
    <t>DRUŠTVO BOLNIKOV Z OSTEOPOROZO KRANJ</t>
  </si>
  <si>
    <t>MEDOBČINSKO DRUŠTVO SLEPIH IN SLABOVIDNIH KRANJ</t>
  </si>
  <si>
    <t>ZDRUŽENJE BOLNIKOV S CVB SLOVENIJE</t>
  </si>
  <si>
    <t>ZDRUŽENJE MULTIPLE SKLEROZE SLOVENIJE</t>
  </si>
  <si>
    <t>DRUŠTVO PSORIATIKOV SLOVENIJE, PODRUŽNICA GORENJSKA</t>
  </si>
  <si>
    <t>DRUŠTVO VOJNIH INVALIDOV GORENJSKE KRANJ</t>
  </si>
  <si>
    <t>SLOVENSKO DRUŠTVO HOSPIC, OO GORENJSKA</t>
  </si>
  <si>
    <t>MEDOBČINSKO DRUŠTVO SOŽITJE</t>
  </si>
  <si>
    <t>SLOVESNKO ZDRUŽENJE ZA PREPREČEVANJE SAMOMOMORA</t>
  </si>
  <si>
    <t>KLUB ZDRAVLJENIH ALKOHOLIKOV - NOVA BRAZDA KRANJ</t>
  </si>
  <si>
    <t>USTANOVA MALI VITEZ - FUNDACIJA ZA POMOČ MLADIM</t>
  </si>
  <si>
    <t xml:space="preserve">OZARA SLOVENIJE </t>
  </si>
  <si>
    <t>ŠENT - SLOVENSKO ZDRUŽENJE ZA DUŠEVNO ZDRAVJE</t>
  </si>
  <si>
    <t>OBMOČNO ZDRUŽENJE RDEČEGA KRIŽA</t>
  </si>
  <si>
    <t>ZDRUŽENJE VOJNIH INVALIDOVIN SVOJCEV PADLIH 1991</t>
  </si>
  <si>
    <t>AURIS - MEDOBČINSKO DRUŠTVO GLUHIH IN NAGLUŠNIH ZA GORENJSKO</t>
  </si>
  <si>
    <t>DRUŠTVO DIABETIKOV TRŽIČ</t>
  </si>
  <si>
    <t>DRUŠTVO VITA ZA POMOČ PO NEZGODNI POŠKODBI GLAVE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</si>
</sst>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#,##0;[Red]#,##0"/>
    <numFmt numFmtId="166" formatCode="0.00;[Red]0.00"/>
  </numFmts>
  <fonts count="17" x14ac:knownFonts="1">
    <font>
      <sz val="10"/>
      <name val="Arial CE"/>
      <charset val="238"/>
    </font>
    <font>
      <sz val="8"/>
      <name val="Arial CE"/>
      <family val="2"/>
      <charset val="238"/>
    </font>
    <font>
      <b/>
      <sz val="16"/>
      <color indexed="10"/>
      <name val="Arial CE"/>
      <family val="2"/>
      <charset val="238"/>
    </font>
    <font>
      <sz val="9"/>
      <name val="Arial CE"/>
      <family val="2"/>
      <charset val="238"/>
    </font>
    <font>
      <b/>
      <sz val="9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6"/>
      <color indexed="12"/>
      <name val="Arial CE"/>
      <family val="2"/>
      <charset val="238"/>
    </font>
    <font>
      <b/>
      <sz val="8"/>
      <color indexed="48"/>
      <name val="Arial CE"/>
      <family val="2"/>
      <charset val="238"/>
    </font>
    <font>
      <sz val="8"/>
      <name val="Arial CE"/>
      <charset val="238"/>
    </font>
    <font>
      <sz val="6"/>
      <name val="Arial CE"/>
      <charset val="238"/>
    </font>
    <font>
      <sz val="5"/>
      <name val="Arial CE"/>
      <charset val="238"/>
    </font>
    <font>
      <sz val="9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64" fontId="1" fillId="2" borderId="0" xfId="0" applyNumberFormat="1" applyFont="1" applyFill="1"/>
    <xf numFmtId="164" fontId="2" fillId="2" borderId="0" xfId="0" applyNumberFormat="1" applyFont="1" applyFill="1"/>
    <xf numFmtId="164" fontId="3" fillId="2" borderId="0" xfId="0" applyNumberFormat="1" applyFont="1" applyFill="1" applyBorder="1"/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 applyBorder="1"/>
    <xf numFmtId="164" fontId="0" fillId="2" borderId="0" xfId="0" applyNumberFormat="1" applyFill="1"/>
    <xf numFmtId="164" fontId="3" fillId="2" borderId="0" xfId="0" applyNumberFormat="1" applyFont="1" applyFill="1"/>
    <xf numFmtId="164" fontId="0" fillId="2" borderId="0" xfId="0" applyNumberFormat="1" applyFill="1" applyAlignment="1">
      <alignment horizontal="center"/>
    </xf>
    <xf numFmtId="164" fontId="1" fillId="0" borderId="0" xfId="0" applyNumberFormat="1" applyFont="1" applyFill="1" applyBorder="1"/>
    <xf numFmtId="165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/>
    <xf numFmtId="164" fontId="3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Border="1"/>
    <xf numFmtId="14" fontId="7" fillId="0" borderId="0" xfId="0" applyNumberFormat="1" applyFont="1" applyFill="1"/>
    <xf numFmtId="165" fontId="0" fillId="0" borderId="0" xfId="0" applyNumberFormat="1" applyFill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/>
    <xf numFmtId="164" fontId="10" fillId="0" borderId="0" xfId="0" applyNumberFormat="1" applyFont="1" applyFill="1" applyBorder="1"/>
    <xf numFmtId="164" fontId="5" fillId="0" borderId="0" xfId="0" applyNumberFormat="1" applyFont="1" applyFill="1"/>
    <xf numFmtId="164" fontId="2" fillId="0" borderId="0" xfId="0" applyNumberFormat="1" applyFont="1" applyFill="1"/>
    <xf numFmtId="165" fontId="2" fillId="0" borderId="0" xfId="0" applyNumberFormat="1" applyFont="1" applyFill="1" applyAlignment="1">
      <alignment horizontal="center"/>
    </xf>
    <xf numFmtId="164" fontId="6" fillId="0" borderId="0" xfId="0" applyNumberFormat="1" applyFont="1" applyFill="1"/>
    <xf numFmtId="164" fontId="4" fillId="0" borderId="0" xfId="0" applyNumberFormat="1" applyFont="1" applyFill="1"/>
    <xf numFmtId="164" fontId="2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9" fillId="0" borderId="0" xfId="0" applyNumberFormat="1" applyFont="1" applyFill="1"/>
    <xf numFmtId="164" fontId="1" fillId="0" borderId="0" xfId="0" quotePrefix="1" applyNumberFormat="1" applyFont="1" applyFill="1"/>
    <xf numFmtId="165" fontId="10" fillId="0" borderId="4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64" fontId="11" fillId="0" borderId="7" xfId="0" applyNumberFormat="1" applyFont="1" applyFill="1" applyBorder="1" applyAlignment="1">
      <alignment horizontal="center"/>
    </xf>
    <xf numFmtId="164" fontId="12" fillId="0" borderId="4" xfId="0" applyNumberFormat="1" applyFont="1" applyFill="1" applyBorder="1" applyAlignment="1">
      <alignment horizontal="center"/>
    </xf>
    <xf numFmtId="164" fontId="12" fillId="0" borderId="7" xfId="0" applyNumberFormat="1" applyFont="1" applyFill="1" applyBorder="1" applyAlignment="1">
      <alignment horizontal="center"/>
    </xf>
    <xf numFmtId="166" fontId="11" fillId="0" borderId="7" xfId="0" applyNumberFormat="1" applyFont="1" applyFill="1" applyBorder="1" applyAlignment="1">
      <alignment horizontal="center"/>
    </xf>
    <xf numFmtId="164" fontId="11" fillId="0" borderId="4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4" fontId="0" fillId="0" borderId="8" xfId="0" applyNumberFormat="1" applyFont="1" applyFill="1" applyBorder="1" applyAlignment="1">
      <alignment horizontal="center"/>
    </xf>
    <xf numFmtId="164" fontId="11" fillId="0" borderId="8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/>
    </xf>
    <xf numFmtId="166" fontId="11" fillId="0" borderId="8" xfId="0" applyNumberFormat="1" applyFont="1" applyFill="1" applyBorder="1" applyAlignment="1">
      <alignment horizontal="center"/>
    </xf>
    <xf numFmtId="164" fontId="11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4" fontId="10" fillId="0" borderId="8" xfId="0" applyNumberFormat="1" applyFont="1" applyFill="1" applyBorder="1" applyAlignment="1"/>
    <xf numFmtId="164" fontId="12" fillId="0" borderId="6" xfId="0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1" fillId="0" borderId="9" xfId="0" applyNumberFormat="1" applyFont="1" applyFill="1" applyBorder="1" applyAlignment="1">
      <alignment horizontal="center"/>
    </xf>
    <xf numFmtId="166" fontId="11" fillId="0" borderId="9" xfId="0" applyNumberFormat="1" applyFont="1" applyFill="1" applyBorder="1" applyAlignment="1">
      <alignment horizontal="center"/>
    </xf>
    <xf numFmtId="164" fontId="11" fillId="0" borderId="6" xfId="0" applyNumberFormat="1" applyFont="1" applyFill="1" applyBorder="1" applyAlignment="1">
      <alignment horizontal="center"/>
    </xf>
    <xf numFmtId="164" fontId="10" fillId="0" borderId="0" xfId="0" applyNumberFormat="1" applyFont="1" applyFill="1"/>
    <xf numFmtId="165" fontId="10" fillId="0" borderId="1" xfId="0" applyNumberFormat="1" applyFont="1" applyFill="1" applyBorder="1" applyAlignment="1">
      <alignment horizontal="center"/>
    </xf>
    <xf numFmtId="164" fontId="10" fillId="0" borderId="2" xfId="0" applyNumberFormat="1" applyFont="1" applyFill="1" applyBorder="1"/>
    <xf numFmtId="165" fontId="0" fillId="0" borderId="1" xfId="0" applyNumberFormat="1" applyFont="1" applyFill="1" applyBorder="1" applyAlignment="1">
      <alignment horizontal="center"/>
    </xf>
    <xf numFmtId="165" fontId="0" fillId="0" borderId="1" xfId="0" applyNumberFormat="1" applyFont="1" applyFill="1" applyBorder="1"/>
    <xf numFmtId="164" fontId="10" fillId="0" borderId="1" xfId="0" applyNumberFormat="1" applyFont="1" applyFill="1" applyBorder="1"/>
    <xf numFmtId="166" fontId="0" fillId="0" borderId="3" xfId="0" applyNumberFormat="1" applyFont="1" applyFill="1" applyBorder="1"/>
    <xf numFmtId="166" fontId="0" fillId="0" borderId="1" xfId="0" applyNumberFormat="1" applyFont="1" applyFill="1" applyBorder="1"/>
    <xf numFmtId="164" fontId="13" fillId="0" borderId="1" xfId="0" applyNumberFormat="1" applyFont="1" applyFill="1" applyBorder="1"/>
    <xf numFmtId="166" fontId="13" fillId="0" borderId="1" xfId="0" applyNumberFormat="1" applyFont="1" applyFill="1" applyBorder="1"/>
    <xf numFmtId="164" fontId="13" fillId="0" borderId="2" xfId="0" applyNumberFormat="1" applyFont="1" applyFill="1" applyBorder="1"/>
    <xf numFmtId="164" fontId="10" fillId="0" borderId="2" xfId="0" applyNumberFormat="1" applyFont="1" applyFill="1" applyBorder="1" applyAlignment="1">
      <alignment wrapText="1"/>
    </xf>
    <xf numFmtId="164" fontId="0" fillId="0" borderId="2" xfId="0" applyNumberFormat="1" applyFont="1" applyFill="1" applyBorder="1"/>
    <xf numFmtId="165" fontId="14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right"/>
    </xf>
    <xf numFmtId="164" fontId="16" fillId="0" borderId="3" xfId="0" applyNumberFormat="1" applyFont="1" applyFill="1" applyBorder="1"/>
    <xf numFmtId="164" fontId="15" fillId="0" borderId="0" xfId="0" applyNumberFormat="1" applyFont="1" applyFill="1" applyBorder="1"/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FFFFCC"/>
      <color rgb="FFF93D65"/>
      <color rgb="FF8FCE4A"/>
      <color rgb="FF80C634"/>
      <color rgb="FF679E2A"/>
      <color rgb="FFA6D96D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tabSelected="1" topLeftCell="A11" zoomScale="118" zoomScaleNormal="118" workbookViewId="0">
      <selection activeCell="K34" sqref="K34"/>
    </sheetView>
  </sheetViews>
  <sheetFormatPr defaultRowHeight="17.25" customHeight="1" x14ac:dyDescent="0.2"/>
  <cols>
    <col min="1" max="1" width="3.140625" style="16" customWidth="1"/>
    <col min="2" max="2" width="50.140625" style="1" customWidth="1"/>
    <col min="3" max="3" width="6.7109375" style="7" hidden="1" customWidth="1"/>
    <col min="4" max="4" width="6.140625" style="8" hidden="1" customWidth="1"/>
    <col min="5" max="6" width="5.7109375" style="8" hidden="1" customWidth="1"/>
    <col min="7" max="7" width="11" style="8" hidden="1" customWidth="1"/>
    <col min="8" max="8" width="10.7109375" style="6" hidden="1" customWidth="1"/>
    <col min="9" max="9" width="12.5703125" style="6" hidden="1" customWidth="1"/>
    <col min="10" max="10" width="12.140625" style="6" hidden="1" customWidth="1"/>
    <col min="11" max="11" width="27" style="6" customWidth="1"/>
    <col min="12" max="12" width="8.28515625" style="19" customWidth="1"/>
    <col min="13" max="71" width="9.140625" style="19"/>
    <col min="72" max="16384" width="9.140625" style="6"/>
  </cols>
  <sheetData>
    <row r="1" spans="1:71" s="2" customFormat="1" ht="17.25" customHeight="1" x14ac:dyDescent="0.3">
      <c r="A1" s="23"/>
      <c r="B1" s="24"/>
      <c r="C1" s="25"/>
      <c r="D1" s="26"/>
      <c r="E1" s="26"/>
      <c r="F1" s="26"/>
      <c r="G1" s="26"/>
      <c r="H1" s="27"/>
      <c r="I1" s="27"/>
      <c r="J1" s="27"/>
      <c r="K1" s="22"/>
      <c r="L1" s="21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</row>
    <row r="2" spans="1:71" s="2" customFormat="1" ht="17.25" customHeight="1" x14ac:dyDescent="0.3">
      <c r="A2" s="23"/>
      <c r="B2" s="28"/>
      <c r="C2" s="25"/>
      <c r="D2" s="26"/>
      <c r="E2" s="26"/>
      <c r="F2" s="26"/>
      <c r="G2" s="26"/>
      <c r="H2" s="27"/>
      <c r="I2" s="27"/>
      <c r="J2" s="27"/>
      <c r="K2" s="22"/>
      <c r="L2" s="21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</row>
    <row r="3" spans="1:71" s="20" customFormat="1" ht="17.25" customHeight="1" x14ac:dyDescent="0.2">
      <c r="A3" s="30" t="s">
        <v>6</v>
      </c>
      <c r="B3" s="31" t="s">
        <v>10</v>
      </c>
      <c r="C3" s="32" t="s">
        <v>2</v>
      </c>
      <c r="D3" s="33" t="s">
        <v>4</v>
      </c>
      <c r="E3" s="33" t="s">
        <v>4</v>
      </c>
      <c r="F3" s="33" t="s">
        <v>4</v>
      </c>
      <c r="G3" s="34" t="s">
        <v>12</v>
      </c>
      <c r="H3" s="32" t="s">
        <v>12</v>
      </c>
      <c r="I3" s="35" t="s">
        <v>19</v>
      </c>
      <c r="J3" s="35" t="s">
        <v>21</v>
      </c>
      <c r="K3" s="36" t="s">
        <v>14</v>
      </c>
      <c r="L3" s="37"/>
    </row>
    <row r="4" spans="1:71" s="20" customFormat="1" ht="17.25" customHeight="1" x14ac:dyDescent="0.2">
      <c r="A4" s="38"/>
      <c r="B4" s="39" t="s">
        <v>7</v>
      </c>
      <c r="C4" s="40" t="s">
        <v>3</v>
      </c>
      <c r="D4" s="41" t="s">
        <v>5</v>
      </c>
      <c r="E4" s="41" t="s">
        <v>8</v>
      </c>
      <c r="F4" s="41" t="s">
        <v>9</v>
      </c>
      <c r="G4" s="42" t="s">
        <v>15</v>
      </c>
      <c r="H4" s="40" t="s">
        <v>13</v>
      </c>
      <c r="I4" s="43" t="s">
        <v>20</v>
      </c>
      <c r="J4" s="43" t="s">
        <v>20</v>
      </c>
      <c r="K4" s="44" t="s">
        <v>23</v>
      </c>
      <c r="L4" s="37"/>
    </row>
    <row r="5" spans="1:71" s="52" customFormat="1" ht="17.25" customHeight="1" x14ac:dyDescent="0.2">
      <c r="A5" s="45"/>
      <c r="B5" s="46"/>
      <c r="C5" s="40" t="s">
        <v>1</v>
      </c>
      <c r="D5" s="47" t="s">
        <v>1</v>
      </c>
      <c r="E5" s="47" t="s">
        <v>1</v>
      </c>
      <c r="F5" s="47" t="s">
        <v>1</v>
      </c>
      <c r="G5" s="48" t="s">
        <v>16</v>
      </c>
      <c r="H5" s="49" t="s">
        <v>17</v>
      </c>
      <c r="I5" s="50" t="s">
        <v>16</v>
      </c>
      <c r="J5" s="50" t="s">
        <v>22</v>
      </c>
      <c r="K5" s="51" t="s">
        <v>24</v>
      </c>
      <c r="L5" s="37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</row>
    <row r="6" spans="1:71" s="57" customFormat="1" ht="17.25" customHeight="1" x14ac:dyDescent="0.2">
      <c r="A6" s="53">
        <v>1</v>
      </c>
      <c r="B6" s="54" t="s">
        <v>31</v>
      </c>
      <c r="C6" s="55"/>
      <c r="D6" s="55">
        <v>72</v>
      </c>
      <c r="E6" s="55"/>
      <c r="F6" s="55"/>
      <c r="G6" s="53">
        <f>C6</f>
        <v>0</v>
      </c>
      <c r="H6" s="56">
        <f>SUM(D6:F6)</f>
        <v>72</v>
      </c>
      <c r="J6" s="58">
        <f>(H6*2.21)</f>
        <v>159.12</v>
      </c>
      <c r="K6" s="59">
        <f>SUM(I6:J6)</f>
        <v>159.12</v>
      </c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</row>
    <row r="7" spans="1:71" s="57" customFormat="1" ht="17.25" customHeight="1" x14ac:dyDescent="0.2">
      <c r="A7" s="53">
        <v>2</v>
      </c>
      <c r="B7" s="54" t="s">
        <v>37</v>
      </c>
      <c r="C7" s="55"/>
      <c r="D7" s="55">
        <v>72</v>
      </c>
      <c r="E7" s="55"/>
      <c r="F7" s="55"/>
      <c r="G7" s="53">
        <f t="shared" ref="G7:G33" si="0">C7</f>
        <v>0</v>
      </c>
      <c r="H7" s="56">
        <f t="shared" ref="H7:H33" si="1">SUM(D7:F7)</f>
        <v>72</v>
      </c>
      <c r="J7" s="58">
        <f>(H7*2.21)</f>
        <v>159.12</v>
      </c>
      <c r="K7" s="59">
        <f t="shared" ref="K7:K33" si="2">SUM(I7:J7)</f>
        <v>159.12</v>
      </c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</row>
    <row r="8" spans="1:71" s="57" customFormat="1" ht="17.25" customHeight="1" x14ac:dyDescent="0.2">
      <c r="A8" s="53">
        <v>3</v>
      </c>
      <c r="B8" s="54" t="s">
        <v>11</v>
      </c>
      <c r="C8" s="55">
        <v>75</v>
      </c>
      <c r="D8" s="55">
        <v>78</v>
      </c>
      <c r="E8" s="53">
        <v>66</v>
      </c>
      <c r="F8" s="53">
        <v>61</v>
      </c>
      <c r="G8" s="53">
        <f t="shared" si="0"/>
        <v>75</v>
      </c>
      <c r="H8" s="56">
        <f t="shared" si="1"/>
        <v>205</v>
      </c>
      <c r="I8" s="57">
        <f>(C8*7.14)</f>
        <v>535.5</v>
      </c>
      <c r="J8" s="58">
        <f>H8*4.54</f>
        <v>930.7</v>
      </c>
      <c r="K8" s="59">
        <f t="shared" si="2"/>
        <v>1466.2</v>
      </c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</row>
    <row r="9" spans="1:71" s="57" customFormat="1" ht="17.25" customHeight="1" x14ac:dyDescent="0.2">
      <c r="A9" s="53">
        <v>4</v>
      </c>
      <c r="B9" s="54" t="s">
        <v>38</v>
      </c>
      <c r="C9" s="55"/>
      <c r="D9" s="55">
        <v>61</v>
      </c>
      <c r="E9" s="53">
        <v>73</v>
      </c>
      <c r="F9" s="53"/>
      <c r="G9" s="53">
        <f t="shared" si="0"/>
        <v>0</v>
      </c>
      <c r="H9" s="56">
        <f t="shared" si="1"/>
        <v>134</v>
      </c>
      <c r="I9" s="60"/>
      <c r="J9" s="58">
        <f t="shared" ref="J9:J12" si="3">(H9*2.21)</f>
        <v>296.14</v>
      </c>
      <c r="K9" s="59">
        <f t="shared" si="2"/>
        <v>296.14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</row>
    <row r="10" spans="1:71" s="57" customFormat="1" ht="17.25" customHeight="1" x14ac:dyDescent="0.2">
      <c r="A10" s="53">
        <v>5</v>
      </c>
      <c r="B10" s="54" t="s">
        <v>39</v>
      </c>
      <c r="C10" s="55"/>
      <c r="D10" s="55">
        <v>97</v>
      </c>
      <c r="E10" s="55"/>
      <c r="F10" s="55"/>
      <c r="G10" s="53">
        <f t="shared" si="0"/>
        <v>0</v>
      </c>
      <c r="H10" s="56">
        <f t="shared" si="1"/>
        <v>97</v>
      </c>
      <c r="I10" s="60"/>
      <c r="J10" s="58">
        <f t="shared" si="3"/>
        <v>214.37</v>
      </c>
      <c r="K10" s="59">
        <f t="shared" si="2"/>
        <v>214.37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</row>
    <row r="11" spans="1:71" s="57" customFormat="1" ht="17.25" customHeight="1" x14ac:dyDescent="0.2">
      <c r="A11" s="53">
        <v>6</v>
      </c>
      <c r="B11" s="54" t="s">
        <v>40</v>
      </c>
      <c r="C11" s="55"/>
      <c r="D11" s="55">
        <v>60</v>
      </c>
      <c r="E11" s="55"/>
      <c r="F11" s="55"/>
      <c r="G11" s="53">
        <f t="shared" si="0"/>
        <v>0</v>
      </c>
      <c r="H11" s="56">
        <f t="shared" si="1"/>
        <v>60</v>
      </c>
      <c r="I11" s="60"/>
      <c r="J11" s="58">
        <f t="shared" si="3"/>
        <v>132.6</v>
      </c>
      <c r="K11" s="59">
        <f t="shared" si="2"/>
        <v>132.6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</row>
    <row r="12" spans="1:71" s="57" customFormat="1" ht="17.25" customHeight="1" x14ac:dyDescent="0.2">
      <c r="A12" s="53">
        <v>7</v>
      </c>
      <c r="B12" s="54" t="s">
        <v>29</v>
      </c>
      <c r="C12" s="55"/>
      <c r="D12" s="55">
        <v>88</v>
      </c>
      <c r="E12" s="55"/>
      <c r="F12" s="55"/>
      <c r="G12" s="53">
        <f t="shared" si="0"/>
        <v>0</v>
      </c>
      <c r="H12" s="56">
        <f t="shared" si="1"/>
        <v>88</v>
      </c>
      <c r="I12" s="60"/>
      <c r="J12" s="58">
        <f t="shared" si="3"/>
        <v>194.48</v>
      </c>
      <c r="K12" s="59">
        <f t="shared" si="2"/>
        <v>194.48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</row>
    <row r="13" spans="1:71" s="57" customFormat="1" ht="17.25" customHeight="1" x14ac:dyDescent="0.2">
      <c r="A13" s="53">
        <v>8</v>
      </c>
      <c r="B13" s="54" t="s">
        <v>32</v>
      </c>
      <c r="C13" s="55">
        <v>30</v>
      </c>
      <c r="D13" s="55">
        <v>83</v>
      </c>
      <c r="E13" s="55"/>
      <c r="F13" s="55"/>
      <c r="G13" s="53">
        <f t="shared" si="0"/>
        <v>30</v>
      </c>
      <c r="H13" s="56">
        <f t="shared" si="1"/>
        <v>83</v>
      </c>
      <c r="I13" s="57">
        <f>(C13*7.14)</f>
        <v>214.2</v>
      </c>
      <c r="J13" s="58">
        <f>H13*4.54</f>
        <v>376.82</v>
      </c>
      <c r="K13" s="59">
        <f t="shared" si="2"/>
        <v>591.02</v>
      </c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</row>
    <row r="14" spans="1:71" s="57" customFormat="1" ht="17.25" customHeight="1" x14ac:dyDescent="0.2">
      <c r="A14" s="53">
        <v>9</v>
      </c>
      <c r="B14" s="54" t="s">
        <v>28</v>
      </c>
      <c r="C14" s="55"/>
      <c r="D14" s="55">
        <v>83</v>
      </c>
      <c r="E14" s="55"/>
      <c r="F14" s="55"/>
      <c r="G14" s="53">
        <f t="shared" si="0"/>
        <v>0</v>
      </c>
      <c r="H14" s="56">
        <f t="shared" si="1"/>
        <v>83</v>
      </c>
      <c r="I14" s="61"/>
      <c r="J14" s="58">
        <f t="shared" ref="J14:J21" si="4">(H14*2.21)</f>
        <v>183.43</v>
      </c>
      <c r="K14" s="59">
        <f t="shared" si="2"/>
        <v>183.43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</row>
    <row r="15" spans="1:71" s="57" customFormat="1" ht="17.25" customHeight="1" x14ac:dyDescent="0.2">
      <c r="A15" s="53">
        <v>10</v>
      </c>
      <c r="B15" s="62" t="s">
        <v>35</v>
      </c>
      <c r="C15" s="55"/>
      <c r="D15" s="55">
        <v>65</v>
      </c>
      <c r="E15" s="55"/>
      <c r="F15" s="55"/>
      <c r="G15" s="53">
        <f t="shared" si="0"/>
        <v>0</v>
      </c>
      <c r="H15" s="56">
        <f t="shared" si="1"/>
        <v>65</v>
      </c>
      <c r="I15" s="61"/>
      <c r="J15" s="58">
        <f t="shared" si="4"/>
        <v>143.65</v>
      </c>
      <c r="K15" s="59">
        <f t="shared" si="2"/>
        <v>143.65</v>
      </c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</row>
    <row r="16" spans="1:71" s="57" customFormat="1" ht="17.25" customHeight="1" x14ac:dyDescent="0.2">
      <c r="A16" s="53">
        <v>11</v>
      </c>
      <c r="B16" s="54" t="s">
        <v>41</v>
      </c>
      <c r="C16" s="55"/>
      <c r="D16" s="55">
        <v>84</v>
      </c>
      <c r="E16" s="55"/>
      <c r="F16" s="55"/>
      <c r="G16" s="53">
        <f t="shared" si="0"/>
        <v>0</v>
      </c>
      <c r="H16" s="56">
        <f t="shared" si="1"/>
        <v>84</v>
      </c>
      <c r="I16" s="60"/>
      <c r="J16" s="58">
        <f t="shared" si="4"/>
        <v>185.64</v>
      </c>
      <c r="K16" s="59">
        <f t="shared" si="2"/>
        <v>185.64</v>
      </c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</row>
    <row r="17" spans="1:39" s="57" customFormat="1" ht="17.25" customHeight="1" x14ac:dyDescent="0.2">
      <c r="A17" s="53">
        <v>12</v>
      </c>
      <c r="B17" s="54" t="s">
        <v>30</v>
      </c>
      <c r="C17" s="55"/>
      <c r="D17" s="55">
        <v>59</v>
      </c>
      <c r="E17" s="55"/>
      <c r="F17" s="55"/>
      <c r="G17" s="53">
        <f t="shared" si="0"/>
        <v>0</v>
      </c>
      <c r="H17" s="56">
        <f t="shared" si="1"/>
        <v>59</v>
      </c>
      <c r="J17" s="58">
        <f t="shared" si="4"/>
        <v>130.38999999999999</v>
      </c>
      <c r="K17" s="59">
        <f t="shared" si="2"/>
        <v>130.38999999999999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</row>
    <row r="18" spans="1:39" s="57" customFormat="1" ht="17.25" customHeight="1" x14ac:dyDescent="0.2">
      <c r="A18" s="53">
        <v>13</v>
      </c>
      <c r="B18" s="54" t="s">
        <v>33</v>
      </c>
      <c r="C18" s="55"/>
      <c r="D18" s="55">
        <v>88</v>
      </c>
      <c r="E18" s="55">
        <v>94</v>
      </c>
      <c r="F18" s="55">
        <v>64</v>
      </c>
      <c r="G18" s="53">
        <f t="shared" si="0"/>
        <v>0</v>
      </c>
      <c r="H18" s="56">
        <f t="shared" si="1"/>
        <v>246</v>
      </c>
      <c r="J18" s="58">
        <f t="shared" si="4"/>
        <v>543.66</v>
      </c>
      <c r="K18" s="59">
        <f t="shared" si="2"/>
        <v>543.66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</row>
    <row r="19" spans="1:39" s="57" customFormat="1" ht="17.25" customHeight="1" x14ac:dyDescent="0.2">
      <c r="A19" s="53">
        <v>14</v>
      </c>
      <c r="B19" s="54" t="s">
        <v>42</v>
      </c>
      <c r="C19" s="55"/>
      <c r="D19" s="55">
        <v>95</v>
      </c>
      <c r="E19" s="55"/>
      <c r="F19" s="55"/>
      <c r="G19" s="53">
        <f t="shared" si="0"/>
        <v>0</v>
      </c>
      <c r="H19" s="56">
        <f t="shared" si="1"/>
        <v>95</v>
      </c>
      <c r="I19" s="60"/>
      <c r="J19" s="58">
        <f t="shared" si="4"/>
        <v>209.95</v>
      </c>
      <c r="K19" s="59">
        <f t="shared" si="2"/>
        <v>209.95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</row>
    <row r="20" spans="1:39" s="57" customFormat="1" ht="17.25" customHeight="1" x14ac:dyDescent="0.2">
      <c r="A20" s="53">
        <v>15</v>
      </c>
      <c r="B20" s="54" t="s">
        <v>36</v>
      </c>
      <c r="C20" s="55"/>
      <c r="D20" s="55">
        <v>85</v>
      </c>
      <c r="E20" s="55"/>
      <c r="F20" s="55"/>
      <c r="G20" s="53">
        <f t="shared" si="0"/>
        <v>0</v>
      </c>
      <c r="H20" s="56">
        <f t="shared" si="1"/>
        <v>85</v>
      </c>
      <c r="I20" s="60"/>
      <c r="J20" s="58">
        <f t="shared" si="4"/>
        <v>187.85</v>
      </c>
      <c r="K20" s="59">
        <f t="shared" si="2"/>
        <v>187.85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</row>
    <row r="21" spans="1:39" s="57" customFormat="1" ht="17.25" customHeight="1" x14ac:dyDescent="0.2">
      <c r="A21" s="53">
        <v>16</v>
      </c>
      <c r="B21" s="54" t="s">
        <v>34</v>
      </c>
      <c r="C21" s="55"/>
      <c r="D21" s="55">
        <v>91</v>
      </c>
      <c r="E21" s="55">
        <v>93</v>
      </c>
      <c r="F21" s="55"/>
      <c r="G21" s="53">
        <f t="shared" si="0"/>
        <v>0</v>
      </c>
      <c r="H21" s="56">
        <f t="shared" si="1"/>
        <v>184</v>
      </c>
      <c r="I21" s="60"/>
      <c r="J21" s="58">
        <f t="shared" si="4"/>
        <v>406.64</v>
      </c>
      <c r="K21" s="59">
        <f t="shared" si="2"/>
        <v>406.64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</row>
    <row r="22" spans="1:39" s="57" customFormat="1" ht="17.25" customHeight="1" x14ac:dyDescent="0.2">
      <c r="A22" s="53">
        <v>17</v>
      </c>
      <c r="B22" s="54" t="s">
        <v>25</v>
      </c>
      <c r="C22" s="55">
        <v>55</v>
      </c>
      <c r="D22" s="55">
        <v>78</v>
      </c>
      <c r="E22" s="55">
        <v>59</v>
      </c>
      <c r="F22" s="55">
        <v>59</v>
      </c>
      <c r="G22" s="53">
        <f t="shared" si="0"/>
        <v>55</v>
      </c>
      <c r="H22" s="56">
        <f t="shared" si="1"/>
        <v>196</v>
      </c>
      <c r="I22" s="57">
        <f>(C22*7.14)</f>
        <v>392.7</v>
      </c>
      <c r="J22" s="58">
        <f>H22*4.54</f>
        <v>889.84</v>
      </c>
      <c r="K22" s="59">
        <f t="shared" si="2"/>
        <v>1282.54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</row>
    <row r="23" spans="1:39" s="57" customFormat="1" ht="17.25" customHeight="1" x14ac:dyDescent="0.2">
      <c r="A23" s="53">
        <v>18</v>
      </c>
      <c r="B23" s="54" t="s">
        <v>27</v>
      </c>
      <c r="C23" s="55"/>
      <c r="D23" s="55">
        <v>68</v>
      </c>
      <c r="E23" s="55">
        <v>79</v>
      </c>
      <c r="F23" s="55">
        <v>76</v>
      </c>
      <c r="G23" s="53">
        <f t="shared" si="0"/>
        <v>0</v>
      </c>
      <c r="H23" s="56">
        <f t="shared" si="1"/>
        <v>223</v>
      </c>
      <c r="I23" s="60"/>
      <c r="J23" s="58">
        <f t="shared" ref="J23:J26" si="5">(H23*2.21)</f>
        <v>492.83</v>
      </c>
      <c r="K23" s="59">
        <f t="shared" si="2"/>
        <v>492.83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</row>
    <row r="24" spans="1:39" s="57" customFormat="1" ht="17.25" customHeight="1" x14ac:dyDescent="0.2">
      <c r="A24" s="53">
        <v>19</v>
      </c>
      <c r="B24" s="54" t="s">
        <v>43</v>
      </c>
      <c r="C24" s="55"/>
      <c r="D24" s="55">
        <v>88</v>
      </c>
      <c r="E24" s="55"/>
      <c r="F24" s="55"/>
      <c r="G24" s="53">
        <f t="shared" si="0"/>
        <v>0</v>
      </c>
      <c r="H24" s="56">
        <f t="shared" si="1"/>
        <v>88</v>
      </c>
      <c r="I24" s="60"/>
      <c r="J24" s="58">
        <f t="shared" si="5"/>
        <v>194.48</v>
      </c>
      <c r="K24" s="59">
        <f t="shared" si="2"/>
        <v>194.48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</row>
    <row r="25" spans="1:39" s="57" customFormat="1" ht="17.25" customHeight="1" x14ac:dyDescent="0.2">
      <c r="A25" s="53">
        <v>20</v>
      </c>
      <c r="B25" s="63" t="s">
        <v>44</v>
      </c>
      <c r="C25" s="55"/>
      <c r="D25" s="55">
        <v>86</v>
      </c>
      <c r="E25" s="55"/>
      <c r="F25" s="55"/>
      <c r="G25" s="53">
        <f t="shared" si="0"/>
        <v>0</v>
      </c>
      <c r="H25" s="56">
        <f t="shared" si="1"/>
        <v>86</v>
      </c>
      <c r="J25" s="58">
        <f t="shared" si="5"/>
        <v>190.06</v>
      </c>
      <c r="K25" s="59">
        <f t="shared" si="2"/>
        <v>190.06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</row>
    <row r="26" spans="1:39" s="57" customFormat="1" ht="17.25" customHeight="1" x14ac:dyDescent="0.2">
      <c r="A26" s="53">
        <v>21</v>
      </c>
      <c r="B26" s="54" t="s">
        <v>45</v>
      </c>
      <c r="C26" s="55"/>
      <c r="D26" s="55">
        <v>85</v>
      </c>
      <c r="E26" s="55"/>
      <c r="F26" s="55"/>
      <c r="G26" s="53">
        <f t="shared" si="0"/>
        <v>0</v>
      </c>
      <c r="H26" s="56">
        <f t="shared" si="1"/>
        <v>85</v>
      </c>
      <c r="I26" s="60"/>
      <c r="J26" s="58">
        <f t="shared" si="5"/>
        <v>187.85</v>
      </c>
      <c r="K26" s="59">
        <f t="shared" si="2"/>
        <v>187.85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</row>
    <row r="27" spans="1:39" s="57" customFormat="1" ht="17.25" customHeight="1" x14ac:dyDescent="0.2">
      <c r="A27" s="53">
        <v>22</v>
      </c>
      <c r="B27" s="54" t="s">
        <v>46</v>
      </c>
      <c r="C27" s="55"/>
      <c r="D27" s="55">
        <v>76</v>
      </c>
      <c r="E27" s="55">
        <v>71</v>
      </c>
      <c r="F27" s="55">
        <v>65</v>
      </c>
      <c r="G27" s="53">
        <f t="shared" si="0"/>
        <v>0</v>
      </c>
      <c r="H27" s="56">
        <f t="shared" si="1"/>
        <v>212</v>
      </c>
      <c r="I27" s="60"/>
      <c r="J27" s="58">
        <f>H27*4.54</f>
        <v>962.48</v>
      </c>
      <c r="K27" s="59">
        <f t="shared" si="2"/>
        <v>962.48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</row>
    <row r="28" spans="1:39" s="57" customFormat="1" ht="17.25" customHeight="1" x14ac:dyDescent="0.2">
      <c r="A28" s="53">
        <v>23</v>
      </c>
      <c r="B28" s="54" t="s">
        <v>47</v>
      </c>
      <c r="C28" s="55"/>
      <c r="D28" s="55">
        <v>72</v>
      </c>
      <c r="E28" s="55">
        <v>61</v>
      </c>
      <c r="F28" s="55">
        <v>51</v>
      </c>
      <c r="G28" s="53">
        <f t="shared" si="0"/>
        <v>0</v>
      </c>
      <c r="H28" s="56">
        <f t="shared" si="1"/>
        <v>184</v>
      </c>
      <c r="I28" s="60"/>
      <c r="J28" s="58">
        <f>(H28*2.21)</f>
        <v>406.64</v>
      </c>
      <c r="K28" s="59">
        <f t="shared" si="2"/>
        <v>406.64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</row>
    <row r="29" spans="1:39" s="57" customFormat="1" ht="17.25" customHeight="1" x14ac:dyDescent="0.2">
      <c r="A29" s="53">
        <v>24</v>
      </c>
      <c r="B29" s="57" t="s">
        <v>48</v>
      </c>
      <c r="C29" s="55">
        <v>35</v>
      </c>
      <c r="D29" s="55">
        <v>92</v>
      </c>
      <c r="E29" s="55">
        <v>94</v>
      </c>
      <c r="F29" s="55">
        <v>91</v>
      </c>
      <c r="G29" s="53">
        <f t="shared" si="0"/>
        <v>35</v>
      </c>
      <c r="H29" s="56">
        <f t="shared" si="1"/>
        <v>277</v>
      </c>
      <c r="I29" s="57">
        <f>(C29*7.14)</f>
        <v>249.89999999999998</v>
      </c>
      <c r="J29" s="58">
        <f>H29*4.54</f>
        <v>1257.58</v>
      </c>
      <c r="K29" s="59">
        <f t="shared" si="2"/>
        <v>1507.48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</row>
    <row r="30" spans="1:39" s="57" customFormat="1" ht="17.25" customHeight="1" x14ac:dyDescent="0.2">
      <c r="A30" s="53">
        <v>25</v>
      </c>
      <c r="B30" s="54" t="s">
        <v>49</v>
      </c>
      <c r="C30" s="55">
        <v>90</v>
      </c>
      <c r="D30" s="55">
        <v>46</v>
      </c>
      <c r="E30" s="55"/>
      <c r="F30" s="55"/>
      <c r="G30" s="53">
        <f t="shared" si="0"/>
        <v>90</v>
      </c>
      <c r="H30" s="56">
        <f t="shared" si="1"/>
        <v>46</v>
      </c>
      <c r="I30" s="57">
        <f>(C30*7.14)</f>
        <v>642.6</v>
      </c>
      <c r="J30" s="58">
        <f>H30*4.54</f>
        <v>208.84</v>
      </c>
      <c r="K30" s="59">
        <f t="shared" si="2"/>
        <v>851.44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</row>
    <row r="31" spans="1:39" s="57" customFormat="1" ht="17.25" customHeight="1" x14ac:dyDescent="0.2">
      <c r="A31" s="53">
        <v>26</v>
      </c>
      <c r="B31" s="54" t="s">
        <v>50</v>
      </c>
      <c r="C31" s="55"/>
      <c r="D31" s="55">
        <v>64</v>
      </c>
      <c r="E31" s="55"/>
      <c r="F31" s="55"/>
      <c r="G31" s="53">
        <f t="shared" si="0"/>
        <v>0</v>
      </c>
      <c r="H31" s="56">
        <f t="shared" si="1"/>
        <v>64</v>
      </c>
      <c r="I31" s="60"/>
      <c r="J31" s="58">
        <f t="shared" ref="J31:J32" si="6">(H31*2.21)</f>
        <v>141.44</v>
      </c>
      <c r="K31" s="59">
        <f t="shared" si="2"/>
        <v>141.44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</row>
    <row r="32" spans="1:39" s="57" customFormat="1" ht="17.25" customHeight="1" x14ac:dyDescent="0.2">
      <c r="A32" s="53">
        <v>27</v>
      </c>
      <c r="B32" s="54" t="s">
        <v>18</v>
      </c>
      <c r="C32" s="55"/>
      <c r="D32" s="55">
        <v>87</v>
      </c>
      <c r="E32" s="55"/>
      <c r="F32" s="55"/>
      <c r="G32" s="53">
        <f t="shared" si="0"/>
        <v>0</v>
      </c>
      <c r="H32" s="56">
        <f t="shared" si="1"/>
        <v>87</v>
      </c>
      <c r="I32" s="60"/>
      <c r="J32" s="58">
        <f t="shared" si="6"/>
        <v>192.27</v>
      </c>
      <c r="K32" s="59">
        <v>192.27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</row>
    <row r="33" spans="1:39" s="57" customFormat="1" ht="17.25" customHeight="1" x14ac:dyDescent="0.2">
      <c r="A33" s="53">
        <v>28</v>
      </c>
      <c r="B33" s="54" t="s">
        <v>26</v>
      </c>
      <c r="C33" s="55">
        <v>30</v>
      </c>
      <c r="D33" s="55">
        <v>79</v>
      </c>
      <c r="E33" s="55">
        <v>59</v>
      </c>
      <c r="F33" s="55"/>
      <c r="G33" s="53">
        <f t="shared" si="0"/>
        <v>30</v>
      </c>
      <c r="H33" s="56">
        <f t="shared" si="1"/>
        <v>138</v>
      </c>
      <c r="I33" s="57">
        <f>(C33*7.14)</f>
        <v>214.2</v>
      </c>
      <c r="J33" s="58">
        <f>H33*4.54</f>
        <v>626.52</v>
      </c>
      <c r="K33" s="59">
        <f t="shared" si="2"/>
        <v>840.72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</row>
    <row r="34" spans="1:39" s="57" customFormat="1" ht="51" customHeight="1" x14ac:dyDescent="0.25">
      <c r="A34" s="53"/>
      <c r="B34" s="64" t="s">
        <v>0</v>
      </c>
      <c r="C34" s="57">
        <f>SUM(C6:C33)</f>
        <v>315</v>
      </c>
      <c r="D34" s="65"/>
      <c r="E34" s="55"/>
      <c r="F34" s="55"/>
      <c r="G34" s="66">
        <f>SUM(G6:G33)</f>
        <v>315</v>
      </c>
      <c r="H34" s="66">
        <f>SUM(H6:H33)</f>
        <v>3398</v>
      </c>
      <c r="I34" s="66">
        <f>SUM(I7:I33)</f>
        <v>2249.1</v>
      </c>
      <c r="J34" s="66">
        <f>SUM(J7:J33)</f>
        <v>10046.270000000002</v>
      </c>
      <c r="K34" s="67">
        <f>SUM(K6:K33)</f>
        <v>12454.49</v>
      </c>
      <c r="L34" s="68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</row>
    <row r="35" spans="1:39" s="11" customFormat="1" ht="17.25" customHeight="1" x14ac:dyDescent="0.2">
      <c r="A35" s="10"/>
      <c r="C35" s="12"/>
      <c r="D35" s="13"/>
      <c r="E35" s="13"/>
      <c r="F35" s="13"/>
      <c r="G35" s="13"/>
      <c r="H35" s="9"/>
      <c r="I35" s="9"/>
      <c r="J35" s="9"/>
    </row>
    <row r="36" spans="1:39" s="11" customFormat="1" ht="17.25" customHeight="1" x14ac:dyDescent="0.2">
      <c r="A36" s="10"/>
      <c r="C36" s="9"/>
      <c r="D36" s="13"/>
      <c r="E36" s="13"/>
      <c r="F36" s="13"/>
      <c r="G36" s="9"/>
      <c r="H36" s="14"/>
      <c r="I36" s="14"/>
      <c r="J36" s="14"/>
      <c r="K36" s="15"/>
    </row>
    <row r="37" spans="1:39" s="11" customFormat="1" ht="17.25" customHeight="1" x14ac:dyDescent="0.2">
      <c r="A37" s="10"/>
      <c r="C37" s="12"/>
      <c r="D37" s="13"/>
      <c r="E37" s="13"/>
      <c r="F37" s="13"/>
      <c r="G37" s="13"/>
      <c r="H37" s="13"/>
      <c r="I37" s="13"/>
      <c r="J37" s="13"/>
    </row>
    <row r="38" spans="1:39" s="11" customFormat="1" ht="17.25" customHeight="1" x14ac:dyDescent="0.2">
      <c r="A38" s="10"/>
      <c r="C38" s="12"/>
      <c r="D38" s="13"/>
      <c r="E38" s="13"/>
      <c r="F38" s="13"/>
      <c r="G38" s="13"/>
      <c r="H38" s="9"/>
      <c r="I38" s="9"/>
      <c r="J38" s="9"/>
    </row>
    <row r="39" spans="1:39" s="19" customFormat="1" ht="17.25" customHeight="1" x14ac:dyDescent="0.2">
      <c r="A39" s="16"/>
      <c r="B39" s="29"/>
      <c r="C39" s="12"/>
      <c r="D39" s="17"/>
      <c r="E39" s="17"/>
      <c r="F39" s="17"/>
      <c r="G39" s="17"/>
      <c r="H39" s="18"/>
      <c r="I39" s="18"/>
      <c r="J39" s="18"/>
    </row>
    <row r="40" spans="1:39" s="19" customFormat="1" ht="17.25" customHeight="1" x14ac:dyDescent="0.2">
      <c r="A40" s="16"/>
      <c r="B40" s="11"/>
      <c r="C40" s="12"/>
      <c r="D40" s="17"/>
      <c r="E40" s="17"/>
      <c r="F40" s="17"/>
      <c r="G40" s="17"/>
      <c r="H40" s="18"/>
      <c r="I40" s="18"/>
      <c r="J40" s="18"/>
    </row>
    <row r="41" spans="1:39" s="19" customFormat="1" ht="17.25" customHeight="1" x14ac:dyDescent="0.2">
      <c r="A41" s="16"/>
      <c r="B41" s="11"/>
      <c r="C41" s="12"/>
      <c r="D41" s="17"/>
      <c r="E41" s="17"/>
      <c r="F41" s="17"/>
      <c r="G41" s="17"/>
      <c r="H41" s="18"/>
      <c r="I41" s="18"/>
      <c r="J41" s="18"/>
    </row>
    <row r="42" spans="1:39" ht="17.25" customHeight="1" x14ac:dyDescent="0.2">
      <c r="B42" s="11"/>
      <c r="C42" s="12"/>
      <c r="D42" s="17"/>
      <c r="E42" s="17"/>
      <c r="F42" s="17"/>
      <c r="G42" s="17"/>
      <c r="H42" s="18"/>
      <c r="I42" s="18"/>
      <c r="J42" s="18"/>
      <c r="K42" s="19"/>
    </row>
    <row r="43" spans="1:39" ht="17.25" customHeight="1" x14ac:dyDescent="0.2">
      <c r="B43" s="11"/>
      <c r="C43" s="12"/>
      <c r="D43" s="17"/>
      <c r="E43" s="17"/>
      <c r="F43" s="17"/>
      <c r="G43" s="17"/>
      <c r="H43" s="18"/>
      <c r="I43" s="18"/>
      <c r="J43" s="18"/>
      <c r="K43" s="19"/>
    </row>
    <row r="44" spans="1:39" ht="17.25" customHeight="1" x14ac:dyDescent="0.2">
      <c r="B44" s="11"/>
      <c r="C44" s="12"/>
      <c r="D44" s="17"/>
      <c r="E44" s="17"/>
      <c r="F44" s="17"/>
      <c r="G44" s="17"/>
      <c r="H44" s="18"/>
      <c r="I44" s="18"/>
      <c r="J44" s="18"/>
      <c r="K44" s="19"/>
    </row>
    <row r="45" spans="1:39" ht="17.25" customHeight="1" x14ac:dyDescent="0.2">
      <c r="B45" s="11"/>
      <c r="C45" s="12"/>
      <c r="D45" s="17"/>
      <c r="E45" s="17"/>
      <c r="F45" s="17"/>
      <c r="G45" s="17"/>
      <c r="H45" s="18"/>
      <c r="I45" s="18"/>
      <c r="J45" s="18"/>
      <c r="K45" s="19"/>
    </row>
    <row r="46" spans="1:39" ht="17.25" customHeight="1" x14ac:dyDescent="0.2">
      <c r="B46" s="11"/>
      <c r="C46" s="12"/>
      <c r="D46" s="17"/>
      <c r="E46" s="17"/>
      <c r="F46" s="17"/>
      <c r="G46" s="17"/>
      <c r="H46" s="18"/>
      <c r="I46" s="18"/>
      <c r="J46" s="18"/>
      <c r="K46" s="19"/>
    </row>
    <row r="47" spans="1:39" ht="17.25" customHeight="1" x14ac:dyDescent="0.2">
      <c r="C47" s="3"/>
      <c r="D47" s="4"/>
      <c r="E47" s="4"/>
      <c r="F47" s="4"/>
      <c r="G47" s="4"/>
      <c r="H47" s="5"/>
      <c r="I47" s="5"/>
      <c r="J47" s="5"/>
    </row>
    <row r="48" spans="1:39" ht="17.25" customHeight="1" x14ac:dyDescent="0.2">
      <c r="C48" s="3"/>
      <c r="D48" s="4"/>
      <c r="E48" s="4"/>
      <c r="F48" s="4"/>
      <c r="G48" s="4"/>
      <c r="H48" s="5"/>
      <c r="I48" s="5"/>
      <c r="J48" s="5"/>
    </row>
  </sheetData>
  <phoneticPr fontId="0" type="noConversion"/>
  <pageMargins left="0.28999999999999998" right="0.17" top="0.52" bottom="1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OBCINA TRŽIČ</dc:creator>
  <cp:lastModifiedBy>Aneta LAVTAR</cp:lastModifiedBy>
  <cp:lastPrinted>2019-06-05T11:25:01Z</cp:lastPrinted>
  <dcterms:created xsi:type="dcterms:W3CDTF">2003-05-07T07:55:03Z</dcterms:created>
  <dcterms:modified xsi:type="dcterms:W3CDTF">2019-07-12T06:12:17Z</dcterms:modified>
</cp:coreProperties>
</file>